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Meetings/Work Group Meetings/2022/08 August/Pre-Meeting/"/>
    </mc:Choice>
  </mc:AlternateContent>
  <xr:revisionPtr revIDLastSave="0" documentId="8_{0395C7CF-C32C-4F87-A61D-996A678A99C8}" xr6:coauthVersionLast="47" xr6:coauthVersionMax="47" xr10:uidLastSave="{00000000-0000-0000-0000-000000000000}"/>
  <bookViews>
    <workbookView xWindow="-110" yWindow="-110" windowWidth="19420" windowHeight="10420" xr2:uid="{3CEE5C5E-1673-4D46-92D5-5817A9BB4C1B}"/>
  </bookViews>
  <sheets>
    <sheet name="Watch List" sheetId="1" r:id="rId1"/>
    <sheet name="IGT equivalent Mods" sheetId="4" r:id="rId2"/>
    <sheet name="Live Review Groups"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I4" i="1"/>
  <c r="I3" i="1"/>
  <c r="I5" i="1"/>
  <c r="I6" i="2" l="1"/>
</calcChain>
</file>

<file path=xl/sharedStrings.xml><?xml version="1.0" encoding="utf-8"?>
<sst xmlns="http://schemas.openxmlformats.org/spreadsheetml/2006/main" count="185" uniqueCount="101">
  <si>
    <t>Mod Ref</t>
  </si>
  <si>
    <t>Modification Title</t>
  </si>
  <si>
    <t>Proposing Organisation</t>
  </si>
  <si>
    <t>Date Raised</t>
  </si>
  <si>
    <t>Category</t>
  </si>
  <si>
    <t>Workgroup</t>
  </si>
  <si>
    <t>Current Status</t>
  </si>
  <si>
    <t>Next Stage</t>
  </si>
  <si>
    <t>Key date*</t>
  </si>
  <si>
    <t>Legal Text Provider</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</si>
  <si>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</si>
  <si>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</si>
  <si>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</si>
  <si>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</si>
  <si>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</si>
  <si>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</si>
  <si>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</si>
  <si>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</si>
  <si>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</si>
  <si>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</si>
  <si>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</si>
  <si>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</si>
  <si>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</si>
  <si>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</si>
  <si>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</si>
  <si>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</si>
  <si>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</si>
  <si>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</si>
  <si>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</si>
  <si>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</si>
  <si>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</si>
  <si>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</si>
  <si>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</si>
  <si>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</si>
  <si>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0754</t>
  </si>
  <si>
    <t>Investigate Advanced Analytic Options to improve NDM Demand Modelling</t>
  </si>
  <si>
    <t>Other</t>
  </si>
  <si>
    <t>0763</t>
  </si>
  <si>
    <t xml:space="preserve">Review of Gas Meter By-Pass Arrangements </t>
  </si>
  <si>
    <t>Application of Clarificatory change to the AQ amendment process within TPD G2.3 from 1st April 2020</t>
  </si>
  <si>
    <t>Transfer of Sites with Low Read Submission Performance from Class 2 and 3 into Class 4 (adopted)</t>
  </si>
  <si>
    <t>Centrica</t>
  </si>
  <si>
    <t>0746</t>
  </si>
  <si>
    <t>0734</t>
  </si>
  <si>
    <t>0778</t>
  </si>
  <si>
    <t>Gas Vacant Sites Process review</t>
  </si>
  <si>
    <t>Ofgem Decision</t>
  </si>
  <si>
    <t xml:space="preserve">Review of the Unidentified Gas process </t>
  </si>
  <si>
    <t>Corona Energy</t>
  </si>
  <si>
    <t>0781</t>
  </si>
  <si>
    <t>Implemented</t>
  </si>
  <si>
    <t>Effective Date</t>
  </si>
  <si>
    <t>VVS</t>
  </si>
  <si>
    <t>145S</t>
  </si>
  <si>
    <t>Review of AQ Correction Processes</t>
  </si>
  <si>
    <t>Live</t>
  </si>
  <si>
    <t>0799</t>
  </si>
  <si>
    <t>UNC arrangements for the H100 Fife project (100% hydrogen)</t>
  </si>
  <si>
    <t>Scotland Gas
Networks plc</t>
  </si>
  <si>
    <t>0800</t>
  </si>
  <si>
    <t>Introducing the concept of a derogation framework into Uniform Network Code (UNC) (Authority Direction)</t>
  </si>
  <si>
    <t>IGT161</t>
  </si>
  <si>
    <t>Awaiting Implementation</t>
  </si>
  <si>
    <t>Implementation</t>
  </si>
  <si>
    <t>0804</t>
  </si>
  <si>
    <t>Consequential UNC changes for Switching SCR (REC 3.0)</t>
  </si>
  <si>
    <t>138V</t>
  </si>
  <si>
    <r>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t>
    </r>
    <r>
      <rPr>
        <sz val="11"/>
        <rFont val="Arial"/>
        <family val="2"/>
      </rPr>
      <t xml:space="preserve">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t>
    </r>
  </si>
  <si>
    <t>0783</t>
  </si>
  <si>
    <t>Awaiting Ofgem decision</t>
  </si>
  <si>
    <t xml:space="preserve">Post consultation the mod was returned to the Workgroup to discuss further questions from the Panel. The Workgroup met and the mod was returned to Panel in July 2022. </t>
  </si>
  <si>
    <r>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
    </r>
    <r>
      <rPr>
        <sz val="11"/>
        <color rgb="FFFF0000"/>
        <rFont val="Arial"/>
        <family val="2"/>
      </rPr>
      <t>The July Panel have recommended implementation and the modification now awaits Ofgem decision.</t>
    </r>
    <r>
      <rPr>
        <sz val="11"/>
        <rFont val="Arial"/>
        <family val="2"/>
      </rPr>
      <t xml:space="preserve">
There is also an Associated XRN - 5298 currently scheduled for the Feb 2023 release. </t>
    </r>
  </si>
  <si>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 Transfer of Sites with Low Read Submission Performance from Class 2 and 3 into Class 4 (MOD0664). 
</t>
  </si>
  <si>
    <t xml:space="preserve">Both IGT138V and UNC674V were sent to Ofgem, following unanimous recommendations to implement from their respective Panels, in the week beginning 20th June 2022.  Ofgem directed (on 29th July 2022) that both mods be implemented on 1st November 2022. 
</t>
  </si>
  <si>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</si>
  <si>
    <t xml:space="preserve">The Report is due to be presented to Panel on 18th August 2022. 
</t>
  </si>
  <si>
    <t xml:space="preserve">The Panel considered and approved a 1 month extension at its July 2022 meeting for this review, meaning the report will be considered at the August Panel. 
</t>
  </si>
  <si>
    <r>
      <t xml:space="preserve">The most recent Workgroup meeting took place on 26th May 2022 where the Request Workgroup Report was considered. The Report is due to be presented to Panel on 21st July 2022. 
</t>
    </r>
    <r>
      <rPr>
        <sz val="11"/>
        <color rgb="FFFF0000"/>
        <rFont val="Arial"/>
        <family val="2"/>
      </rPr>
      <t>The Panel considered the report at its July 2022 meeting and determined that this request be closed.</t>
    </r>
    <r>
      <rPr>
        <sz val="11"/>
        <color theme="1"/>
        <rFont val="Arial"/>
        <family val="2"/>
      </rPr>
      <t xml:space="preserve"> 
</t>
    </r>
  </si>
  <si>
    <r>
      <t xml:space="preserve">A review of the Annual Quantity (AQ) correction processes which are set out within the Uniform Network Code (UNC). This review should assess whether the current arrangements meet the objectives for the setting of the AQ and identify and consider possible amendments that are required to UNC. This may have implications for the IGT UNC.
</t>
    </r>
    <r>
      <rPr>
        <sz val="11"/>
        <color rgb="FFFF0000"/>
        <rFont val="Arial"/>
        <family val="2"/>
      </rPr>
      <t xml:space="preserve">The Panel considered and approved a 1 month extension, meaning the report will be considered in September, for this request at its July 2022 meeting. </t>
    </r>
    <r>
      <rPr>
        <sz val="11"/>
        <rFont val="Arial"/>
        <family val="2"/>
      </rPr>
      <t xml:space="preserve">
</t>
    </r>
  </si>
  <si>
    <t>SEFE Energy Limited</t>
  </si>
  <si>
    <r>
      <t>UNC0800 has been raised as a result of UNC764 being rejected. 
IGT160 was raised as a result of IGT154 being rejected.
Both modifications were</t>
    </r>
    <r>
      <rPr>
        <sz val="11"/>
        <rFont val="Arial"/>
        <family val="2"/>
      </rPr>
      <t xml:space="preserve"> issued to Ofgem for Authority decision by their respective Panels. 
</t>
    </r>
    <r>
      <rPr>
        <sz val="11"/>
        <color rgb="FFFF0000"/>
        <rFont val="Arial"/>
        <family val="2"/>
      </rPr>
      <t xml:space="preserve">Ofgem published the Authority decisions to approve UNC0800 on 30th May 2022 and to approve IGT160 on 5th July 2022. </t>
    </r>
  </si>
  <si>
    <t xml:space="preserve">The Authority approved UNC0804, publishing their decision on 17th May 2022. The Authority approved IGT161, publishing their decision on 1st July 2022. The Authority has also designated the implementation date and time for CSS Go Live. CSS Go Live Date will be 18th July 2022 and the time in which the changes will take effect will be 00:01.
</t>
  </si>
  <si>
    <t>0809</t>
  </si>
  <si>
    <t>Distribution of Last Resort Supplier Payment (LRSP) claims to include IGT sites</t>
  </si>
  <si>
    <t>Northern Gas Networks</t>
  </si>
  <si>
    <t>Representations invited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</si>
  <si>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</si>
  <si>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</si>
  <si>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</si>
  <si>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</si>
  <si>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</si>
  <si>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</si>
  <si>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</si>
  <si>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</si>
  <si>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</si>
  <si>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</si>
  <si>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A review of the 'must read' requirements and provisions in the UNC i.e. to review the options should a Shipper breach its meter reading obligations and alternatives to the current must read service provided by transporters.</t>
  </si>
  <si>
    <t>Any solution identified in the UNC that processes at Supply Point level will likely require a modification in the IGT UNC to effect the solution within the IGT UNC similarly.</t>
  </si>
  <si>
    <t>This solution will be in the UNC but there will be an impact to the IGT sites in a Shipper's portfolio.  The need for a modification in the IGT UNC connected to this modification is unlikely.</t>
  </si>
  <si>
    <t>This modification is likely to be relevant to and include the IGT sites within a Shippers's portfolio, however the solution will be effected through the UNC and an IGT UNC modification is unlikely.</t>
  </si>
  <si>
    <t>Correct as of 04/08/2022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</si>
</sst>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Arial"/>
      <family val="2"/>
      <charset val="204"/>
    </font>
    <font>
      <sz val="12"/>
      <color rgb="FFFF0000"/>
      <name val="Calibri"/>
      <family val="2"/>
    </font>
  </fonts>
  <fills count="2">
    <fill>
      <patternFill patternType="none"/>
    </fill>
    <fill>
      <patternFill patternType="gray125"/>
    </fill>
  </fills>
  <borders count="24">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10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xf numFmtId="15" fontId="5" fillId="0" borderId="5"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0" xfId="0" applyFont="1" applyAlignment="1">
      <alignment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0" fontId="2" fillId="0" borderId="0" xfId="0" applyFont="1" applyProtection="1">
      <protection locked="0"/>
    </xf>
    <xf numFmtId="15" fontId="10" fillId="0" borderId="6"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xf numFmtId="0" fontId="11" fillId="0" borderId="6" xfId="0" applyFont="1" applyFill="1" applyBorder="1" applyAlignment="1" applyProtection="1">
      <alignment horizontal="center" vertical="center" wrapText="1"/>
      <protection locked="0"/>
    </xf>
    <xf numFmtId="49" fontId="11" fillId="0" borderId="7" xfId="0" quotePrefix="1" applyNumberFormat="1" applyFont="1" applyBorder="1" applyAlignment="1" applyProtection="1">
      <alignment horizontal="right" vertical="center" wrapText="1"/>
      <protection locked="0"/>
    </xf>
    <xf numFmtId="0" fontId="11" fillId="0" borderId="6" xfId="0" applyFont="1" applyBorder="1" applyAlignment="1">
      <alignment vertical="center"/>
    </xf>
    <xf numFmtId="15" fontId="11" fillId="0" borderId="6" xfId="0" applyNumberFormat="1" applyFont="1" applyFill="1" applyBorder="1" applyAlignment="1" applyProtection="1">
      <alignment horizontal="center" vertical="center" wrapText="1"/>
      <protection locked="0"/>
    </xf>
    <xf numFmtId="0" fontId="5" fillId="0" borderId="5" xfId="0" quotePrefix="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pplyProtection="1">
      <alignment vertical="center" wrapText="1"/>
      <protection locked="0"/>
    </xf>
    <xf numFmtId="15" fontId="5" fillId="0" borderId="6"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1" fillId="0" borderId="5" xfId="0" applyFont="1" applyFill="1" applyBorder="1" applyAlignment="1">
      <alignment horizontal="left" vertical="center" wrapText="1"/>
    </xf>
    <xf numFmtId="15" fontId="11"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15" fontId="5" fillId="0" borderId="21" xfId="0" applyNumberFormat="1" applyFont="1" applyFill="1" applyBorder="1" applyAlignment="1" applyProtection="1">
      <alignment horizontal="center" vertical="center" wrapText="1"/>
      <protection locked="0"/>
    </xf>
    <xf numFmtId="0" fontId="11" fillId="0" borderId="5" xfId="0" quotePrefix="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49" fontId="5" fillId="0" borderId="7" xfId="0" quotePrefix="1" applyNumberFormat="1" applyFont="1" applyFill="1" applyBorder="1" applyAlignment="1" applyProtection="1">
      <alignment horizontal="right" vertical="center" wrapText="1"/>
      <protection locked="0"/>
    </xf>
    <xf numFmtId="0" fontId="5" fillId="0" borderId="6" xfId="0" applyFont="1" applyFill="1" applyBorder="1" applyAlignment="1">
      <alignment horizontal="left" vertical="center"/>
    </xf>
    <xf numFmtId="0" fontId="5" fillId="0" borderId="14"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11" fillId="0" borderId="6" xfId="0" applyFont="1" applyFill="1" applyBorder="1" applyAlignment="1">
      <alignment horizontal="center" vertical="center"/>
    </xf>
    <xf numFmtId="0" fontId="11" fillId="0" borderId="5" xfId="0" applyFont="1" applyFill="1" applyBorder="1" applyAlignment="1" applyProtection="1">
      <alignment horizontal="left" vertical="center" wrapText="1"/>
      <protection locked="0"/>
    </xf>
    <xf numFmtId="49" fontId="2" fillId="0" borderId="3" xfId="0" quotePrefix="1" applyNumberFormat="1" applyFont="1" applyFill="1" applyBorder="1" applyAlignment="1" applyProtection="1">
      <alignment horizontal="righ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49" fontId="5" fillId="0" borderId="3" xfId="0" quotePrefix="1" applyNumberFormat="1" applyFont="1" applyFill="1" applyBorder="1" applyAlignment="1" applyProtection="1">
      <alignment horizontal="right" vertical="center" wrapText="1"/>
      <protection locked="0"/>
    </xf>
    <xf numFmtId="49" fontId="11" fillId="0" borderId="7" xfId="0" quotePrefix="1" applyNumberFormat="1" applyFont="1" applyFill="1" applyBorder="1" applyAlignment="1" applyProtection="1">
      <alignment horizontal="right" vertical="center" wrapText="1"/>
      <protection locked="0"/>
    </xf>
    <xf numFmtId="0" fontId="11" fillId="0" borderId="6" xfId="0" applyFont="1" applyFill="1" applyBorder="1" applyAlignment="1">
      <alignment vertical="center"/>
    </xf>
    <xf numFmtId="15" fontId="5" fillId="0" borderId="6"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4"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10" fillId="0" borderId="6" xfId="0" applyFont="1" applyFill="1" applyBorder="1" applyAlignment="1" applyProtection="1">
      <alignment vertical="center" wrapText="1"/>
      <protection locked="0"/>
    </xf>
    <xf numFmtId="0" fontId="10" fillId="0" borderId="5" xfId="0" applyFont="1" applyFill="1" applyBorder="1" applyAlignment="1">
      <alignment horizontal="center" vertical="center" wrapText="1"/>
    </xf>
    <xf numFmtId="0" fontId="10" fillId="0"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49" fontId="13" fillId="0" borderId="23" xfId="0" quotePrefix="1" applyNumberFormat="1" applyFont="1" applyBorder="1" applyAlignment="1" applyProtection="1">
      <alignment horizontal="right" vertical="center" wrapText="1"/>
      <protection locked="0"/>
    </xf>
    <xf numFmtId="0" fontId="12" fillId="0" borderId="0" xfId="0" applyFont="1" applyProtection="1">
      <protection locked="0"/>
    </xf>
    <xf numFmtId="0" fontId="14" fillId="0" borderId="0" xfId="0" applyFont="1" applyProtection="1">
      <protection locked="0"/>
    </xf>
    <xf numFmtId="0" fontId="10" fillId="0" borderId="5"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left" vertical="center" wrapText="1"/>
    </xf>
    <xf numFmtId="15" fontId="10" fillId="0" borderId="6" xfId="0" applyNumberFormat="1" applyFont="1" applyFill="1" applyBorder="1" applyAlignment="1">
      <alignment horizontal="center" vertical="center"/>
    </xf>
    <xf numFmtId="0" fontId="10" fillId="0" borderId="5" xfId="0" applyFont="1" applyFill="1" applyBorder="1" applyAlignment="1" applyProtection="1">
      <alignment vertical="center" wrapText="1"/>
      <protection locked="0"/>
    </xf>
    <xf numFmtId="49" fontId="10" fillId="0" borderId="3" xfId="0" quotePrefix="1"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left" vertical="center" wrapText="1"/>
      <protection locked="0"/>
    </xf>
    <xf numFmtId="0" fontId="1" fillId="0" borderId="22"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32">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jackson\Downloads\Modification%20Regi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sheetData sheetId="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0"/>
  <sheetViews>
    <sheetView tabSelected="1" zoomScale="85" zoomScaleNormal="85" workbookViewId="0">
      <selection sqref="A1:C1"/>
    </sheetView>
  </sheetViews>
  <sheetFormatPr defaultColWidth="8.81640625" defaultRowHeight="14" outlineLevelCol="1" x14ac:dyDescent="0.3"/>
  <cols>
    <col min="1" max="1" width="9" style="28" customWidth="1"/>
    <col min="2" max="2" width="2.36328125" style="28" bestFit="1" customWidth="1"/>
    <col min="3" max="3" width="24" style="28" customWidth="1"/>
    <col min="4" max="4" width="15.36328125" style="28" customWidth="1" outlineLevel="1"/>
    <col min="5" max="5" width="14.1796875" style="28" customWidth="1" outlineLevel="1"/>
    <col min="6" max="7" width="17.1796875" style="28" customWidth="1" outlineLevel="1"/>
    <col min="8" max="8" width="16.6328125" style="28" customWidth="1"/>
    <col min="9" max="9" width="16.1796875" style="28" customWidth="1"/>
    <col min="10" max="10" width="14.1796875" style="28" customWidth="1"/>
    <col min="11" max="11" width="26.08984375" style="28" customWidth="1" outlineLevel="1"/>
    <col min="12" max="12" width="73.1796875" style="28" customWidth="1"/>
    <col min="13" max="13" width="9" style="28" customWidth="1"/>
    <col min="14" max="14" width="63.81640625" style="28" bestFit="1" customWidth="1"/>
    <col min="15" max="16384" width="8.81640625" style="28"/>
  </cols>
  <sheetData>
    <row r="1" spans="1:23" s="26" customFormat="1" ht="14.5" thickBot="1" x14ac:dyDescent="0.35">
      <c r="A1" s="104" t="s">
        <v>100</v>
      </c>
      <c r="B1" s="104"/>
      <c r="C1" s="105"/>
      <c r="K1" s="32"/>
    </row>
    <row r="2" spans="1:23" ht="29" thickTop="1" thickBot="1" x14ac:dyDescent="0.35">
      <c r="A2" s="102" t="s">
        <v>0</v>
      </c>
      <c r="B2" s="103"/>
      <c r="C2" s="33" t="s">
        <v>1</v>
      </c>
      <c r="D2" s="11" t="s">
        <v>2</v>
      </c>
      <c r="E2" s="7" t="s">
        <v>3</v>
      </c>
      <c r="F2" s="8" t="s">
        <v>4</v>
      </c>
      <c r="G2" s="8" t="s">
        <v>5</v>
      </c>
      <c r="H2" s="9" t="s">
        <v>6</v>
      </c>
      <c r="I2" s="10" t="s">
        <v>7</v>
      </c>
      <c r="J2" s="10" t="s">
        <v>8</v>
      </c>
      <c r="K2" s="12" t="s">
        <v>9</v>
      </c>
      <c r="L2" s="25" t="s">
        <v>29</v>
      </c>
    </row>
    <row r="3" spans="1:23" s="93" customFormat="1" ht="70.5" thickBot="1" x14ac:dyDescent="0.4">
      <c r="A3" s="92" t="s">
        <v>86</v>
      </c>
      <c r="B3" s="96"/>
      <c r="C3" s="97" t="s">
        <v>87</v>
      </c>
      <c r="D3" s="88" t="s">
        <v>88</v>
      </c>
      <c r="E3" s="47">
        <v>44754</v>
      </c>
      <c r="F3" s="48" t="s">
        <v>10</v>
      </c>
      <c r="G3" s="48" t="s">
        <v>89</v>
      </c>
      <c r="H3" s="90" t="s">
        <v>14</v>
      </c>
      <c r="I3" s="89" t="str">
        <f>LOOKUP(H3,[1]Lookups!$A$3:$A$21,[1]Lookups!$B$3:$B$21)</f>
        <v>Report to Panel</v>
      </c>
      <c r="J3" s="98">
        <v>44945</v>
      </c>
      <c r="K3" s="88" t="s">
        <v>90</v>
      </c>
      <c r="L3" s="95" t="s">
        <v>99</v>
      </c>
    </row>
    <row r="4" spans="1:23" s="93" customFormat="1" ht="60" customHeight="1" thickBot="1" x14ac:dyDescent="0.4">
      <c r="A4" s="92" t="s">
        <v>94</v>
      </c>
      <c r="B4" s="96" t="s">
        <v>11</v>
      </c>
      <c r="C4" s="97" t="s">
        <v>95</v>
      </c>
      <c r="D4" s="88" t="s">
        <v>79</v>
      </c>
      <c r="E4" s="47">
        <v>44735</v>
      </c>
      <c r="F4" s="48" t="s">
        <v>10</v>
      </c>
      <c r="G4" s="48" t="s">
        <v>16</v>
      </c>
      <c r="H4" s="90" t="s">
        <v>14</v>
      </c>
      <c r="I4" s="89" t="str">
        <f>LOOKUP(H4,[1]Lookups!$A$3:$A$21,[1]Lookups!$B$3:$B$21)</f>
        <v>Report to Panel</v>
      </c>
      <c r="J4" s="98">
        <v>44854</v>
      </c>
      <c r="K4" s="88" t="s">
        <v>93</v>
      </c>
      <c r="L4" s="95" t="s">
        <v>97</v>
      </c>
    </row>
    <row r="5" spans="1:23" s="93" customFormat="1" ht="60" customHeight="1" x14ac:dyDescent="0.35">
      <c r="A5" s="92" t="s">
        <v>82</v>
      </c>
      <c r="B5" s="96" t="s">
        <v>11</v>
      </c>
      <c r="C5" s="97" t="s">
        <v>83</v>
      </c>
      <c r="D5" s="88" t="s">
        <v>84</v>
      </c>
      <c r="E5" s="47">
        <v>44713</v>
      </c>
      <c r="F5" s="48" t="s">
        <v>10</v>
      </c>
      <c r="G5" s="48" t="s">
        <v>16</v>
      </c>
      <c r="H5" s="90" t="s">
        <v>85</v>
      </c>
      <c r="I5" s="89" t="str">
        <f>LOOKUP(H5,[1]Lookups!$A$3:$A$20,[1]Lookups!$B$3:$B$20)</f>
        <v>Consultation end</v>
      </c>
      <c r="J5" s="98">
        <v>44785</v>
      </c>
      <c r="K5" s="88" t="s">
        <v>84</v>
      </c>
      <c r="L5" s="95" t="s">
        <v>98</v>
      </c>
    </row>
    <row r="6" spans="1:23" ht="182" x14ac:dyDescent="0.3">
      <c r="A6" s="65" t="s">
        <v>56</v>
      </c>
      <c r="B6" s="66"/>
      <c r="C6" s="67" t="s">
        <v>57</v>
      </c>
      <c r="D6" s="68" t="s">
        <v>58</v>
      </c>
      <c r="E6" s="58">
        <v>44568</v>
      </c>
      <c r="F6" s="50" t="s">
        <v>10</v>
      </c>
      <c r="G6" s="34" t="s">
        <v>16</v>
      </c>
      <c r="H6" s="90" t="s">
        <v>69</v>
      </c>
      <c r="I6" s="89" t="s">
        <v>46</v>
      </c>
      <c r="J6" s="84" t="s">
        <v>32</v>
      </c>
      <c r="K6" s="57" t="s">
        <v>20</v>
      </c>
      <c r="L6" s="85" t="s">
        <v>71</v>
      </c>
      <c r="M6" s="6"/>
      <c r="N6" s="36"/>
      <c r="O6" s="27"/>
    </row>
    <row r="7" spans="1:23" ht="70" x14ac:dyDescent="0.3">
      <c r="A7" s="54" t="s">
        <v>42</v>
      </c>
      <c r="B7" s="55"/>
      <c r="C7" s="56" t="s">
        <v>39</v>
      </c>
      <c r="D7" s="88" t="s">
        <v>79</v>
      </c>
      <c r="E7" s="58">
        <v>44089</v>
      </c>
      <c r="F7" s="34" t="s">
        <v>10</v>
      </c>
      <c r="G7" s="34" t="s">
        <v>16</v>
      </c>
      <c r="H7" s="59" t="s">
        <v>69</v>
      </c>
      <c r="I7" s="55" t="s">
        <v>46</v>
      </c>
      <c r="J7" s="61" t="s">
        <v>32</v>
      </c>
      <c r="K7" s="57" t="s">
        <v>18</v>
      </c>
      <c r="L7" s="60" t="s">
        <v>70</v>
      </c>
      <c r="M7" s="35"/>
    </row>
    <row r="8" spans="1:23" ht="254.4" customHeight="1" x14ac:dyDescent="0.3">
      <c r="A8" s="54" t="s">
        <v>43</v>
      </c>
      <c r="B8" s="62" t="s">
        <v>11</v>
      </c>
      <c r="C8" s="63" t="s">
        <v>31</v>
      </c>
      <c r="D8" s="88" t="s">
        <v>79</v>
      </c>
      <c r="E8" s="64">
        <v>44055</v>
      </c>
      <c r="F8" s="34" t="s">
        <v>17</v>
      </c>
      <c r="G8" s="34" t="s">
        <v>16</v>
      </c>
      <c r="H8" s="59" t="s">
        <v>62</v>
      </c>
      <c r="I8" s="55" t="s">
        <v>63</v>
      </c>
      <c r="J8" s="84" t="s">
        <v>32</v>
      </c>
      <c r="K8" s="57" t="s">
        <v>20</v>
      </c>
      <c r="L8" s="60" t="s">
        <v>67</v>
      </c>
      <c r="M8" s="6"/>
      <c r="N8" s="36"/>
      <c r="O8" s="27"/>
    </row>
    <row r="10" spans="1:23" s="37" customFormat="1" ht="60" customHeight="1" x14ac:dyDescent="0.35">
      <c r="E10" s="38"/>
      <c r="F10" s="4"/>
      <c r="G10" s="39"/>
      <c r="H10" s="39"/>
      <c r="I10" s="39"/>
      <c r="J10" s="39"/>
      <c r="K10" s="40"/>
      <c r="L10" s="41"/>
      <c r="M10" s="42"/>
      <c r="N10" s="5"/>
      <c r="O10" s="42"/>
      <c r="P10" s="43"/>
      <c r="Q10" s="43"/>
      <c r="R10" s="44"/>
      <c r="S10" s="44"/>
      <c r="T10" s="43"/>
      <c r="U10" s="5"/>
      <c r="V10" s="5"/>
      <c r="W10" s="45"/>
    </row>
  </sheetData>
  <mergeCells count="2">
    <mergeCell ref="A2:B2"/>
    <mergeCell ref="A1:C1"/>
  </mergeCells>
  <phoneticPr fontId="7" type="noConversion"/>
  <conditionalFormatting sqref="T10">
    <cfRule type="containsText" dxfId="31" priority="56" operator="containsText" text="Y">
      <formula>NOT(ISERROR(SEARCH("Y",T10)))</formula>
    </cfRule>
    <cfRule type="containsText" dxfId="30" priority="57" operator="containsText" text="N">
      <formula>NOT(ISERROR(SEARCH("N",T10)))</formula>
    </cfRule>
  </conditionalFormatting>
  <conditionalFormatting sqref="F10">
    <cfRule type="cellIs" dxfId="29" priority="54" stopIfTrue="1" operator="equal">
      <formula>"Closed"</formula>
    </cfRule>
    <cfRule type="cellIs" dxfId="28" priority="55" stopIfTrue="1" operator="equal">
      <formula>"Live"</formula>
    </cfRule>
  </conditionalFormatting>
  <conditionalFormatting sqref="E3:E7">
    <cfRule type="cellIs" dxfId="27" priority="44" stopIfTrue="1" operator="equal">
      <formula>"Closed"</formula>
    </cfRule>
    <cfRule type="cellIs" dxfId="26" priority="45" stopIfTrue="1" operator="equal">
      <formula>"Live"</formula>
    </cfRule>
  </conditionalFormatting>
  <conditionalFormatting sqref="E8">
    <cfRule type="cellIs" dxfId="25" priority="42" stopIfTrue="1" operator="equal">
      <formula>"Closed"</formula>
    </cfRule>
    <cfRule type="cellIs" dxfId="24" priority="43"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3"/>
  <sheetViews>
    <sheetView zoomScale="85" zoomScaleNormal="85" workbookViewId="0">
      <selection activeCell="C3" sqref="C3"/>
    </sheetView>
  </sheetViews>
  <sheetFormatPr defaultColWidth="8.81640625" defaultRowHeight="14" outlineLevelCol="2" x14ac:dyDescent="0.3"/>
  <cols>
    <col min="1" max="1" width="8.81640625" style="28"/>
    <col min="2" max="2" width="5.08984375" style="28" bestFit="1" customWidth="1"/>
    <col min="3" max="3" width="30.36328125" style="28" customWidth="1"/>
    <col min="4" max="4" width="17.08984375" style="28" hidden="1" customWidth="1" outlineLevel="1"/>
    <col min="5" max="5" width="12.7265625" style="28" bestFit="1" customWidth="1" outlineLevel="1"/>
    <col min="6" max="6" width="15.7265625" style="28" customWidth="1" outlineLevel="2"/>
    <col min="7" max="7" width="15" style="28" customWidth="1"/>
    <col min="8" max="8" width="12.54296875" style="28" customWidth="1"/>
    <col min="9" max="9" width="15" style="28" customWidth="1" outlineLevel="1"/>
    <col min="10" max="10" width="11.90625" style="28" customWidth="1"/>
    <col min="11" max="11" width="15.1796875" style="28" customWidth="1"/>
    <col min="12" max="12" width="17" style="28" customWidth="1"/>
    <col min="13" max="13" width="14.54296875" style="28" customWidth="1"/>
    <col min="14" max="14" width="71" style="28" customWidth="1"/>
    <col min="15" max="16384" width="8.81640625" style="28"/>
  </cols>
  <sheetData>
    <row r="1" spans="1:14" ht="14.5" thickBot="1" x14ac:dyDescent="0.35">
      <c r="A1" s="104" t="s">
        <v>100</v>
      </c>
      <c r="B1" s="104"/>
      <c r="C1" s="105"/>
      <c r="D1" s="27"/>
      <c r="E1" s="27"/>
      <c r="F1" s="27"/>
      <c r="G1" s="27"/>
      <c r="H1" s="27"/>
      <c r="I1" s="27"/>
      <c r="J1" s="27"/>
      <c r="K1" s="27"/>
      <c r="L1" s="27"/>
      <c r="M1" s="27"/>
      <c r="N1" s="27"/>
    </row>
    <row r="2" spans="1:14" ht="29" thickTop="1" thickBot="1" x14ac:dyDescent="0.35">
      <c r="A2" s="19" t="s">
        <v>0</v>
      </c>
      <c r="B2" s="20"/>
      <c r="C2" s="20" t="s">
        <v>1</v>
      </c>
      <c r="D2" s="20" t="s">
        <v>2</v>
      </c>
      <c r="E2" s="20" t="s">
        <v>3</v>
      </c>
      <c r="F2" s="20" t="s">
        <v>23</v>
      </c>
      <c r="G2" s="20" t="s">
        <v>24</v>
      </c>
      <c r="H2" s="21" t="s">
        <v>25</v>
      </c>
      <c r="I2" s="20" t="s">
        <v>9</v>
      </c>
      <c r="J2" s="22" t="s">
        <v>26</v>
      </c>
      <c r="K2" s="22" t="s">
        <v>27</v>
      </c>
      <c r="L2" s="22" t="s">
        <v>28</v>
      </c>
      <c r="M2" s="22" t="s">
        <v>25</v>
      </c>
      <c r="N2" s="23" t="s">
        <v>29</v>
      </c>
    </row>
    <row r="3" spans="1:14" ht="70" x14ac:dyDescent="0.3">
      <c r="A3" s="30" t="s">
        <v>21</v>
      </c>
      <c r="B3" s="70"/>
      <c r="C3" s="68" t="s">
        <v>22</v>
      </c>
      <c r="D3" s="50" t="s">
        <v>19</v>
      </c>
      <c r="E3" s="53">
        <v>43411</v>
      </c>
      <c r="F3" s="48" t="s">
        <v>62</v>
      </c>
      <c r="G3" s="47" t="s">
        <v>63</v>
      </c>
      <c r="H3" s="47">
        <v>44866</v>
      </c>
      <c r="I3" s="86" t="s">
        <v>18</v>
      </c>
      <c r="J3" s="87" t="s">
        <v>66</v>
      </c>
      <c r="K3" s="48" t="s">
        <v>62</v>
      </c>
      <c r="L3" s="47" t="s">
        <v>63</v>
      </c>
      <c r="M3" s="47">
        <v>44866</v>
      </c>
      <c r="N3" s="91" t="s">
        <v>73</v>
      </c>
    </row>
    <row r="4" spans="1:14" ht="124.25" customHeight="1" x14ac:dyDescent="0.3">
      <c r="A4" s="71" t="s">
        <v>33</v>
      </c>
      <c r="B4" s="72" t="s">
        <v>52</v>
      </c>
      <c r="C4" s="57" t="s">
        <v>40</v>
      </c>
      <c r="D4" s="34" t="s">
        <v>30</v>
      </c>
      <c r="E4" s="58">
        <v>44091</v>
      </c>
      <c r="F4" s="34" t="s">
        <v>62</v>
      </c>
      <c r="G4" s="62" t="s">
        <v>51</v>
      </c>
      <c r="H4" s="58" t="s">
        <v>32</v>
      </c>
      <c r="I4" s="73" t="s">
        <v>18</v>
      </c>
      <c r="J4" s="74" t="s">
        <v>53</v>
      </c>
      <c r="K4" s="34" t="s">
        <v>62</v>
      </c>
      <c r="L4" s="55" t="s">
        <v>51</v>
      </c>
      <c r="M4" s="24" t="s">
        <v>32</v>
      </c>
      <c r="N4" s="75" t="s">
        <v>72</v>
      </c>
    </row>
    <row r="5" spans="1:14" s="49" customFormat="1" ht="84" x14ac:dyDescent="0.3">
      <c r="A5" s="51" t="s">
        <v>59</v>
      </c>
      <c r="B5" s="52"/>
      <c r="C5" s="68" t="s">
        <v>60</v>
      </c>
      <c r="D5" s="50"/>
      <c r="E5" s="53"/>
      <c r="F5" s="34" t="s">
        <v>62</v>
      </c>
      <c r="G5" s="62" t="s">
        <v>51</v>
      </c>
      <c r="H5" s="58" t="s">
        <v>32</v>
      </c>
      <c r="I5" s="69" t="s">
        <v>18</v>
      </c>
      <c r="J5" s="76">
        <v>160</v>
      </c>
      <c r="K5" s="48" t="s">
        <v>62</v>
      </c>
      <c r="L5" s="47">
        <v>44869</v>
      </c>
      <c r="M5" s="58" t="s">
        <v>32</v>
      </c>
      <c r="N5" s="77" t="s">
        <v>80</v>
      </c>
    </row>
    <row r="6" spans="1:14" s="49" customFormat="1" ht="84" x14ac:dyDescent="0.3">
      <c r="A6" s="82" t="s">
        <v>64</v>
      </c>
      <c r="B6" s="83"/>
      <c r="C6" s="68" t="s">
        <v>65</v>
      </c>
      <c r="D6" s="50"/>
      <c r="E6" s="53"/>
      <c r="F6" s="48" t="s">
        <v>50</v>
      </c>
      <c r="G6" s="34"/>
      <c r="H6" s="47">
        <v>44760</v>
      </c>
      <c r="I6" s="69" t="s">
        <v>18</v>
      </c>
      <c r="J6" s="76" t="s">
        <v>61</v>
      </c>
      <c r="K6" s="48" t="s">
        <v>50</v>
      </c>
      <c r="L6" s="48"/>
      <c r="M6" s="47">
        <v>44760</v>
      </c>
      <c r="N6" s="75" t="s">
        <v>81</v>
      </c>
    </row>
    <row r="1048563" spans="11:11" x14ac:dyDescent="0.3">
      <c r="K1048563" s="31"/>
    </row>
  </sheetData>
  <mergeCells count="1">
    <mergeCell ref="A1:C1"/>
  </mergeCells>
  <conditionalFormatting sqref="K1048563">
    <cfRule type="expression" dxfId="23" priority="57">
      <formula>$S1048563="Yes"</formula>
    </cfRule>
  </conditionalFormatting>
  <conditionalFormatting sqref="H4">
    <cfRule type="expression" dxfId="22" priority="79">
      <formula>#REF!="Yes"</formula>
    </cfRule>
  </conditionalFormatting>
  <conditionalFormatting sqref="H3">
    <cfRule type="expression" dxfId="21" priority="20">
      <formula>$S8="Yes"</formula>
    </cfRule>
  </conditionalFormatting>
  <conditionalFormatting sqref="G3">
    <cfRule type="expression" dxfId="20" priority="17">
      <formula>$S4="Yes"</formula>
    </cfRule>
  </conditionalFormatting>
  <conditionalFormatting sqref="M5">
    <cfRule type="expression" dxfId="19" priority="12">
      <formula>$S10="Yes"</formula>
    </cfRule>
  </conditionalFormatting>
  <conditionalFormatting sqref="H5">
    <cfRule type="expression" dxfId="18" priority="10">
      <formula>$S10="Yes"</formula>
    </cfRule>
  </conditionalFormatting>
  <conditionalFormatting sqref="L3">
    <cfRule type="expression" dxfId="17" priority="6">
      <formula>$S4="Yes"</formula>
    </cfRule>
  </conditionalFormatting>
  <conditionalFormatting sqref="M3">
    <cfRule type="expression" dxfId="16" priority="5">
      <formula>$S8="Yes"</formula>
    </cfRule>
  </conditionalFormatting>
  <conditionalFormatting sqref="H6">
    <cfRule type="expression" dxfId="15" priority="4">
      <formula>$S11="Yes"</formula>
    </cfRule>
  </conditionalFormatting>
  <conditionalFormatting sqref="L5">
    <cfRule type="expression" dxfId="14" priority="2">
      <formula>$S10="Yes"</formula>
    </cfRule>
  </conditionalFormatting>
  <conditionalFormatting sqref="M6">
    <cfRule type="expression" dxfId="13" priority="1">
      <formula>$S11="Yes"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S8"/>
  <sheetViews>
    <sheetView zoomScale="70" zoomScaleNormal="70" workbookViewId="0">
      <selection activeCell="C3" sqref="C3"/>
    </sheetView>
  </sheetViews>
  <sheetFormatPr defaultColWidth="8.81640625" defaultRowHeight="14" outlineLevelCol="2" x14ac:dyDescent="0.3"/>
  <cols>
    <col min="1" max="1" width="8.81640625" style="28"/>
    <col min="2" max="2" width="2.1796875" style="28" bestFit="1" customWidth="1"/>
    <col min="3" max="3" width="33.08984375" style="28" customWidth="1"/>
    <col min="4" max="4" width="18.6328125" style="28" bestFit="1" customWidth="1" outlineLevel="1"/>
    <col min="5" max="5" width="12.90625" style="28" customWidth="1" outlineLevel="1"/>
    <col min="6" max="6" width="11.453125" style="28" customWidth="1" outlineLevel="2"/>
    <col min="7" max="7" width="11.1796875" style="28" bestFit="1" customWidth="1" outlineLevel="2"/>
    <col min="8" max="8" width="16.1796875" style="28" customWidth="1"/>
    <col min="9" max="9" width="14.1796875" style="28" customWidth="1"/>
    <col min="10" max="10" width="15.36328125" style="28" customWidth="1"/>
    <col min="11" max="11" width="86.1796875" style="28" customWidth="1"/>
    <col min="12" max="16384" width="8.81640625" style="28"/>
  </cols>
  <sheetData>
    <row r="1" spans="1:16373" s="26" customFormat="1" ht="14.5" thickBot="1" x14ac:dyDescent="0.35">
      <c r="A1" s="104" t="s">
        <v>100</v>
      </c>
      <c r="B1" s="104"/>
      <c r="C1" s="105"/>
    </row>
    <row r="2" spans="1:16373" ht="29" thickTop="1" thickBot="1" x14ac:dyDescent="0.35">
      <c r="A2" s="1" t="s">
        <v>0</v>
      </c>
      <c r="B2" s="2"/>
      <c r="C2" s="2" t="s">
        <v>1</v>
      </c>
      <c r="D2" s="2" t="s">
        <v>2</v>
      </c>
      <c r="E2" s="2" t="s">
        <v>3</v>
      </c>
      <c r="F2" s="3" t="s">
        <v>4</v>
      </c>
      <c r="G2" s="3" t="s">
        <v>5</v>
      </c>
      <c r="H2" s="3" t="s">
        <v>6</v>
      </c>
      <c r="I2" s="3" t="s">
        <v>7</v>
      </c>
      <c r="J2" s="3" t="s">
        <v>8</v>
      </c>
      <c r="K2" s="2" t="s">
        <v>29</v>
      </c>
    </row>
    <row r="3" spans="1:16373" ht="70.5" thickTop="1" x14ac:dyDescent="0.35">
      <c r="A3" s="78" t="s">
        <v>34</v>
      </c>
      <c r="B3" s="79" t="s">
        <v>12</v>
      </c>
      <c r="C3" s="80" t="s">
        <v>35</v>
      </c>
      <c r="D3" s="57" t="s">
        <v>79</v>
      </c>
      <c r="E3" s="58">
        <v>44231</v>
      </c>
      <c r="F3" s="34" t="s">
        <v>13</v>
      </c>
      <c r="G3" s="34" t="s">
        <v>36</v>
      </c>
      <c r="H3" s="34" t="s">
        <v>14</v>
      </c>
      <c r="I3" s="55" t="s">
        <v>15</v>
      </c>
      <c r="J3" s="58">
        <v>44740</v>
      </c>
      <c r="K3" s="57" t="s">
        <v>74</v>
      </c>
      <c r="L3" s="13"/>
      <c r="M3" s="13"/>
      <c r="N3" s="14"/>
      <c r="O3" s="14"/>
      <c r="P3" s="15"/>
      <c r="Q3" s="15"/>
      <c r="R3" s="46"/>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row>
    <row r="4" spans="1:16373" ht="42" x14ac:dyDescent="0.3">
      <c r="A4" s="81" t="s">
        <v>37</v>
      </c>
      <c r="B4" s="79" t="s">
        <v>12</v>
      </c>
      <c r="C4" s="80" t="s">
        <v>38</v>
      </c>
      <c r="D4" s="57" t="s">
        <v>19</v>
      </c>
      <c r="E4" s="58">
        <v>44284</v>
      </c>
      <c r="F4" s="34" t="s">
        <v>13</v>
      </c>
      <c r="G4" s="34" t="s">
        <v>16</v>
      </c>
      <c r="H4" s="34" t="s">
        <v>14</v>
      </c>
      <c r="I4" s="55" t="s">
        <v>15</v>
      </c>
      <c r="J4" s="47">
        <v>44791</v>
      </c>
      <c r="K4" s="57" t="s">
        <v>76</v>
      </c>
      <c r="L4" s="18"/>
      <c r="M4" s="18"/>
      <c r="N4" s="16"/>
      <c r="O4" s="16"/>
      <c r="P4" s="17"/>
      <c r="Q4" s="17"/>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row>
    <row r="5" spans="1:16373" ht="28" x14ac:dyDescent="0.3">
      <c r="A5" s="81" t="s">
        <v>44</v>
      </c>
      <c r="B5" s="79" t="s">
        <v>12</v>
      </c>
      <c r="C5" s="80" t="s">
        <v>45</v>
      </c>
      <c r="D5" s="57" t="s">
        <v>41</v>
      </c>
      <c r="E5" s="58">
        <v>44417</v>
      </c>
      <c r="F5" s="34" t="s">
        <v>13</v>
      </c>
      <c r="G5" s="34" t="s">
        <v>16</v>
      </c>
      <c r="H5" s="34" t="s">
        <v>14</v>
      </c>
      <c r="I5" s="55" t="s">
        <v>15</v>
      </c>
      <c r="J5" s="58">
        <v>44791</v>
      </c>
      <c r="K5" s="57" t="s">
        <v>75</v>
      </c>
      <c r="L5" s="18"/>
      <c r="M5" s="18"/>
      <c r="N5" s="16"/>
      <c r="O5" s="16"/>
      <c r="P5" s="17"/>
      <c r="Q5" s="17"/>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row>
    <row r="6" spans="1:16373" ht="84" x14ac:dyDescent="0.3">
      <c r="A6" s="81" t="s">
        <v>49</v>
      </c>
      <c r="B6" s="79" t="s">
        <v>12</v>
      </c>
      <c r="C6" s="80" t="s">
        <v>47</v>
      </c>
      <c r="D6" s="75" t="s">
        <v>48</v>
      </c>
      <c r="E6" s="58">
        <v>44452</v>
      </c>
      <c r="F6" s="34" t="s">
        <v>13</v>
      </c>
      <c r="G6" s="34" t="s">
        <v>16</v>
      </c>
      <c r="H6" s="34" t="s">
        <v>14</v>
      </c>
      <c r="I6" s="55" t="str">
        <f>LOOKUP(H6,[2]Lookups!$A$3:$A$20,[2]Lookups!$B$3:$B$20)</f>
        <v>Report to Panel</v>
      </c>
      <c r="J6" s="47">
        <v>44763</v>
      </c>
      <c r="K6" s="68" t="s">
        <v>77</v>
      </c>
    </row>
    <row r="7" spans="1:16373" ht="98" x14ac:dyDescent="0.3">
      <c r="A7" s="81" t="s">
        <v>68</v>
      </c>
      <c r="B7" s="79" t="s">
        <v>12</v>
      </c>
      <c r="C7" s="80" t="s">
        <v>54</v>
      </c>
      <c r="D7" s="75" t="s">
        <v>18</v>
      </c>
      <c r="E7" s="58">
        <v>44475</v>
      </c>
      <c r="F7" s="34" t="s">
        <v>55</v>
      </c>
      <c r="G7" s="34" t="s">
        <v>36</v>
      </c>
      <c r="H7" s="55" t="s">
        <v>14</v>
      </c>
      <c r="I7" s="55" t="s">
        <v>15</v>
      </c>
      <c r="J7" s="47">
        <v>44819</v>
      </c>
      <c r="K7" s="57" t="s">
        <v>78</v>
      </c>
    </row>
    <row r="8" spans="1:16373" s="93" customFormat="1" ht="60" customHeight="1" x14ac:dyDescent="0.35">
      <c r="A8" s="100" t="s">
        <v>91</v>
      </c>
      <c r="B8" s="101" t="s">
        <v>12</v>
      </c>
      <c r="C8" s="99" t="s">
        <v>92</v>
      </c>
      <c r="D8" s="99" t="s">
        <v>93</v>
      </c>
      <c r="E8" s="47">
        <v>44743</v>
      </c>
      <c r="F8" s="48" t="s">
        <v>55</v>
      </c>
      <c r="G8" s="48" t="s">
        <v>16</v>
      </c>
      <c r="H8" s="48" t="s">
        <v>14</v>
      </c>
      <c r="I8" s="89" t="str">
        <f>LOOKUP(H8,[1]Lookups!$A$3:$A$21,[1]Lookups!$B$3:$B$21)</f>
        <v>Report to Panel</v>
      </c>
      <c r="J8" s="47">
        <v>45036</v>
      </c>
      <c r="K8" s="88" t="s">
        <v>96</v>
      </c>
      <c r="L8" s="49"/>
      <c r="M8" s="49"/>
      <c r="N8" s="49"/>
      <c r="O8" s="49"/>
      <c r="P8" s="49"/>
      <c r="Q8" s="49"/>
      <c r="R8" s="49"/>
      <c r="S8" s="49"/>
      <c r="T8" s="49"/>
      <c r="U8" s="49"/>
      <c r="V8" s="94"/>
    </row>
  </sheetData>
  <mergeCells count="1">
    <mergeCell ref="A1:C1"/>
  </mergeCells>
  <conditionalFormatting sqref="J5:J8">
    <cfRule type="expression" dxfId="12" priority="33">
      <formula>$U5="Yes"</formula>
    </cfRule>
  </conditionalFormatting>
  <conditionalFormatting sqref="E3">
    <cfRule type="cellIs" dxfId="11" priority="29" stopIfTrue="1" operator="equal">
      <formula>"Closed"</formula>
    </cfRule>
    <cfRule type="cellIs" dxfId="10" priority="30" stopIfTrue="1" operator="equal">
      <formula>"Live"</formula>
    </cfRule>
  </conditionalFormatting>
  <conditionalFormatting sqref="E4">
    <cfRule type="cellIs" dxfId="9" priority="24" stopIfTrue="1" operator="equal">
      <formula>"Closed"</formula>
    </cfRule>
    <cfRule type="cellIs" dxfId="8" priority="25" stopIfTrue="1" operator="equal">
      <formula>"Live"</formula>
    </cfRule>
  </conditionalFormatting>
  <conditionalFormatting sqref="J3">
    <cfRule type="expression" dxfId="7" priority="22">
      <formula>$U3="Yes"</formula>
    </cfRule>
  </conditionalFormatting>
  <conditionalFormatting sqref="E5">
    <cfRule type="cellIs" dxfId="6" priority="18" stopIfTrue="1" operator="equal">
      <formula>"Closed"</formula>
    </cfRule>
    <cfRule type="cellIs" dxfId="5" priority="19" stopIfTrue="1" operator="equal">
      <formula>"Live"</formula>
    </cfRule>
  </conditionalFormatting>
  <conditionalFormatting sqref="J4">
    <cfRule type="expression" dxfId="4" priority="17">
      <formula>$U4="Yes"</formula>
    </cfRule>
  </conditionalFormatting>
  <conditionalFormatting sqref="E6">
    <cfRule type="cellIs" dxfId="3" priority="10" stopIfTrue="1" operator="equal">
      <formula>"Closed"</formula>
    </cfRule>
    <cfRule type="cellIs" dxfId="2" priority="11" stopIfTrue="1" operator="equal">
      <formula>"Live"</formula>
    </cfRule>
  </conditionalFormatting>
  <conditionalFormatting sqref="E7:E8">
    <cfRule type="cellIs" dxfId="1" priority="6" stopIfTrue="1" operator="equal">
      <formula>"Closed"</formula>
    </cfRule>
    <cfRule type="cellIs" dxfId="0" priority="7"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1" ma:contentTypeDescription="Create a new document." ma:contentTypeScope="" ma:versionID="1465760c72407c9568a9f97cb38e5b4a">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554fb3b2b4b174307598748f14b6ac43"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d5e8df70-7ba7-462a-92bc-0eb2af61e599"/>
    <ds:schemaRef ds:uri="45b145c3-dbb9-4688-9b7f-e659acfa9075"/>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D8894C27-E411-46EC-9712-53D2B9417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Sandra Fawzy</cp:lastModifiedBy>
  <dcterms:created xsi:type="dcterms:W3CDTF">2020-07-02T13:07:49Z</dcterms:created>
  <dcterms:modified xsi:type="dcterms:W3CDTF">2022-08-04T16:57:01Z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ies>
</file>